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270" activeTab="0"/>
  </bookViews>
  <sheets>
    <sheet name="Vorlage" sheetId="1" r:id="rId1"/>
    <sheet name="Beispiel Muster" sheetId="2" r:id="rId2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Urs Bearth</author>
  </authors>
  <commentList>
    <comment ref="A9" authorId="0">
      <text>
        <r>
          <rPr>
            <b/>
            <sz val="8"/>
            <rFont val="Tahoma"/>
            <family val="0"/>
          </rPr>
          <t>Datum der Tätigkeit eintragen</t>
        </r>
      </text>
    </comment>
    <comment ref="B9" authorId="0">
      <text>
        <r>
          <rPr>
            <b/>
            <sz val="8"/>
            <rFont val="Tahoma"/>
            <family val="0"/>
          </rPr>
          <t>Tätigkeit umschreiben</t>
        </r>
      </text>
    </comment>
    <comment ref="C9" authorId="0">
      <text>
        <r>
          <rPr>
            <b/>
            <sz val="8"/>
            <rFont val="Tahoma"/>
            <family val="0"/>
          </rPr>
          <t>Ort der Tätigkeit eintragen</t>
        </r>
      </text>
    </comment>
    <comment ref="D8" authorId="0">
      <text>
        <r>
          <rPr>
            <b/>
            <sz val="8"/>
            <rFont val="Tahoma"/>
            <family val="0"/>
          </rPr>
          <t>Preis für ein Bahnbillet der 2. Klasse retour eintragen</t>
        </r>
      </text>
    </comment>
    <comment ref="E9" authorId="0">
      <text>
        <r>
          <rPr>
            <b/>
            <sz val="8"/>
            <rFont val="Tahoma"/>
            <family val="0"/>
          </rPr>
          <t>Kilometer vom Wohnort zum Tätigkeitsort eintragen. Berechnung: über TwixRoute schnellste Route (retour)</t>
        </r>
      </text>
    </comment>
    <comment ref="I9" authorId="0">
      <text>
        <r>
          <rPr>
            <b/>
            <sz val="8"/>
            <rFont val="Tahoma"/>
            <family val="0"/>
          </rPr>
          <t>1 eintragen, wenn ein voller Taggeld Anspruch besteht, 0.5 eintragen, wenn ein halber Taggeld Anspruch besteht, etc.</t>
        </r>
      </text>
    </comment>
    <comment ref="K9" authorId="0">
      <text>
        <r>
          <rPr>
            <b/>
            <sz val="8"/>
            <rFont val="Tahoma"/>
            <family val="0"/>
          </rPr>
          <t>Bei Arbeiten an Gehla, Higa, Aufsicht Lehrlingswettbewerb etc. muss die Anzahl Stunden eingetragen werden</t>
        </r>
      </text>
    </comment>
  </commentList>
</comments>
</file>

<file path=xl/sharedStrings.xml><?xml version="1.0" encoding="utf-8"?>
<sst xmlns="http://schemas.openxmlformats.org/spreadsheetml/2006/main" count="56" uniqueCount="37">
  <si>
    <t>Datum</t>
  </si>
  <si>
    <t>km</t>
  </si>
  <si>
    <t>Ort</t>
  </si>
  <si>
    <t>Ansatz</t>
  </si>
  <si>
    <t>Expertensitzung</t>
  </si>
  <si>
    <t>Fr./km</t>
  </si>
  <si>
    <t>Total</t>
  </si>
  <si>
    <t>Arbeits-stunden</t>
  </si>
  <si>
    <t>Total Sitzungs- / Arbeitsgeld</t>
  </si>
  <si>
    <t>Total Spesen</t>
  </si>
  <si>
    <t>Name</t>
  </si>
  <si>
    <t>Adresse</t>
  </si>
  <si>
    <t>PLZ/Ort</t>
  </si>
  <si>
    <t>Bearth &amp; Partner AG</t>
  </si>
  <si>
    <t>Quaderstrasse 15</t>
  </si>
  <si>
    <t>7002 Chur</t>
  </si>
  <si>
    <t>Zizers</t>
  </si>
  <si>
    <t>St. Moritz</t>
  </si>
  <si>
    <t>Abnahme Prüfung</t>
  </si>
  <si>
    <t>Tätigkeit</t>
  </si>
  <si>
    <t>Bahnbillet 
2. Klasse</t>
  </si>
  <si>
    <t>Auto-
kosten</t>
  </si>
  <si>
    <t>weiteres Vorstandsmitglied</t>
  </si>
  <si>
    <t>Kassier</t>
  </si>
  <si>
    <t>Datum:</t>
  </si>
  <si>
    <t>Unterschrift Mitglied</t>
  </si>
  <si>
    <t>Taggeld</t>
  </si>
  <si>
    <t>Total
Reise-
spesen</t>
  </si>
  <si>
    <t>Bahn
2. Klasse</t>
  </si>
  <si>
    <t>Auto km</t>
  </si>
  <si>
    <t>Klein-
auslagen,
Spesen</t>
  </si>
  <si>
    <t>Total
Sitzungs-,
Arbeitsgeld</t>
  </si>
  <si>
    <t>Taggeld-
pauschale
Fr. 50.00</t>
  </si>
  <si>
    <t>Funktion</t>
  </si>
  <si>
    <t>Bank</t>
  </si>
  <si>
    <t>(Bitte Einzahlungsschein beilegen)</t>
  </si>
  <si>
    <t>Sitzung, Anlass
(1 / 0.5)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</si>
</sst>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00_ ;_ * \-#,##0.000_ ;_ * &quot;-&quot;??_ ;_ @_ "/>
    <numFmt numFmtId="171" formatCode="_ * #,##0.0_ ;_ * \-#,##0.0_ ;_ * &quot;-&quot;??_ ;_ @_ "/>
    <numFmt numFmtId="172" formatCode="_ * #,##0_ ;_ * \-#,##0_ ;_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6">
    <xf numFmtId="0" fontId="0" fillId="0" borderId="0" xfId="0" applyAlignment="1">
      <alignment/>
    </xf>
    <xf numFmtId="43" fontId="0" fillId="0" borderId="0" xfId="4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10" xfId="4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43" fontId="0" fillId="0" borderId="11" xfId="41" applyFont="1" applyBorder="1" applyAlignment="1">
      <alignment horizontal="right"/>
    </xf>
    <xf numFmtId="43" fontId="0" fillId="0" borderId="11" xfId="0" applyNumberFormat="1" applyBorder="1" applyAlignment="1">
      <alignment horizontal="right"/>
    </xf>
    <xf numFmtId="43" fontId="0" fillId="0" borderId="12" xfId="41" applyFont="1" applyBorder="1" applyAlignment="1">
      <alignment horizontal="right"/>
    </xf>
    <xf numFmtId="43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3" fontId="0" fillId="0" borderId="13" xfId="4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1" fontId="0" fillId="0" borderId="0" xfId="4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3" fontId="2" fillId="0" borderId="0" xfId="41" applyFont="1" applyAlignment="1">
      <alignment horizontal="right"/>
    </xf>
    <xf numFmtId="43" fontId="2" fillId="0" borderId="0" xfId="41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14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wrapText="1"/>
    </xf>
    <xf numFmtId="0" fontId="4" fillId="0" borderId="14" xfId="41" applyNumberFormat="1" applyFont="1" applyBorder="1" applyAlignment="1">
      <alignment horizontal="right" wrapText="1"/>
    </xf>
    <xf numFmtId="0" fontId="4" fillId="0" borderId="15" xfId="41" applyNumberFormat="1" applyFont="1" applyBorder="1" applyAlignment="1">
      <alignment horizontal="right" wrapText="1"/>
    </xf>
    <xf numFmtId="0" fontId="4" fillId="0" borderId="0" xfId="0" applyNumberFormat="1" applyFont="1" applyAlignment="1">
      <alignment wrapText="1"/>
    </xf>
    <xf numFmtId="0" fontId="4" fillId="0" borderId="16" xfId="0" applyNumberFormat="1" applyFont="1" applyBorder="1" applyAlignment="1">
      <alignment horizontal="right" wrapText="1"/>
    </xf>
    <xf numFmtId="0" fontId="0" fillId="0" borderId="0" xfId="0" applyFill="1" applyBorder="1" applyAlignment="1">
      <alignment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43" fontId="0" fillId="33" borderId="10" xfId="41" applyFont="1" applyFill="1" applyBorder="1" applyAlignment="1">
      <alignment horizontal="right"/>
    </xf>
    <xf numFmtId="171" fontId="0" fillId="33" borderId="10" xfId="41" applyNumberFormat="1" applyFont="1" applyFill="1" applyBorder="1" applyAlignment="1">
      <alignment horizontal="right"/>
    </xf>
    <xf numFmtId="14" fontId="0" fillId="33" borderId="11" xfId="0" applyNumberFormat="1" applyFill="1" applyBorder="1" applyAlignment="1">
      <alignment horizontal="left"/>
    </xf>
    <xf numFmtId="0" fontId="0" fillId="33" borderId="11" xfId="0" applyFill="1" applyBorder="1" applyAlignment="1">
      <alignment/>
    </xf>
    <xf numFmtId="43" fontId="0" fillId="33" borderId="11" xfId="41" applyFont="1" applyFill="1" applyBorder="1" applyAlignment="1">
      <alignment horizontal="right"/>
    </xf>
    <xf numFmtId="171" fontId="0" fillId="33" borderId="11" xfId="41" applyNumberFormat="1" applyFont="1" applyFill="1" applyBorder="1" applyAlignment="1">
      <alignment horizontal="right"/>
    </xf>
    <xf numFmtId="14" fontId="0" fillId="33" borderId="12" xfId="0" applyNumberFormat="1" applyFill="1" applyBorder="1" applyAlignment="1">
      <alignment horizontal="left"/>
    </xf>
    <xf numFmtId="0" fontId="0" fillId="33" borderId="12" xfId="0" applyFill="1" applyBorder="1" applyAlignment="1">
      <alignment/>
    </xf>
    <xf numFmtId="43" fontId="0" fillId="33" borderId="12" xfId="41" applyFont="1" applyFill="1" applyBorder="1" applyAlignment="1">
      <alignment horizontal="right"/>
    </xf>
    <xf numFmtId="171" fontId="0" fillId="33" borderId="12" xfId="41" applyNumberFormat="1" applyFont="1" applyFill="1" applyBorder="1" applyAlignment="1">
      <alignment horizontal="right"/>
    </xf>
    <xf numFmtId="43" fontId="0" fillId="33" borderId="10" xfId="41" applyFont="1" applyFill="1" applyBorder="1" applyAlignment="1">
      <alignment horizontal="center"/>
    </xf>
    <xf numFmtId="43" fontId="0" fillId="33" borderId="11" xfId="41" applyFont="1" applyFill="1" applyBorder="1" applyAlignment="1">
      <alignment horizontal="center"/>
    </xf>
    <xf numFmtId="43" fontId="0" fillId="33" borderId="12" xfId="4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3" fontId="1" fillId="0" borderId="17" xfId="41" applyFont="1" applyBorder="1" applyAlignment="1">
      <alignment horizontal="right"/>
    </xf>
    <xf numFmtId="171" fontId="1" fillId="0" borderId="0" xfId="41" applyNumberFormat="1" applyFont="1" applyAlignment="1">
      <alignment horizontal="right"/>
    </xf>
    <xf numFmtId="43" fontId="1" fillId="0" borderId="0" xfId="41" applyFont="1" applyAlignment="1">
      <alignment horizontal="right"/>
    </xf>
    <xf numFmtId="43" fontId="1" fillId="0" borderId="18" xfId="41" applyFont="1" applyBorder="1" applyAlignment="1">
      <alignment horizontal="right"/>
    </xf>
    <xf numFmtId="43" fontId="1" fillId="0" borderId="18" xfId="0" applyNumberFormat="1" applyFont="1" applyBorder="1" applyAlignment="1">
      <alignment horizontal="right"/>
    </xf>
    <xf numFmtId="171" fontId="4" fillId="0" borderId="14" xfId="41" applyNumberFormat="1" applyFont="1" applyBorder="1" applyAlignment="1">
      <alignment horizontal="right" wrapText="1"/>
    </xf>
    <xf numFmtId="0" fontId="4" fillId="0" borderId="14" xfId="0" applyNumberFormat="1" applyFont="1" applyBorder="1" applyAlignment="1">
      <alignment horizontal="right" wrapText="1"/>
    </xf>
    <xf numFmtId="172" fontId="4" fillId="0" borderId="14" xfId="41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3" fontId="5" fillId="0" borderId="0" xfId="41" applyFont="1" applyAlignment="1">
      <alignment horizontal="right"/>
    </xf>
    <xf numFmtId="172" fontId="5" fillId="0" borderId="0" xfId="4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/>
      <protection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/>
      <protection locked="0"/>
    </xf>
    <xf numFmtId="43" fontId="5" fillId="33" borderId="10" xfId="41" applyFont="1" applyFill="1" applyBorder="1" applyAlignment="1" applyProtection="1">
      <alignment horizontal="right"/>
      <protection locked="0"/>
    </xf>
    <xf numFmtId="172" fontId="5" fillId="33" borderId="10" xfId="41" applyNumberFormat="1" applyFont="1" applyFill="1" applyBorder="1" applyAlignment="1" applyProtection="1">
      <alignment horizontal="right"/>
      <protection locked="0"/>
    </xf>
    <xf numFmtId="43" fontId="5" fillId="0" borderId="10" xfId="41" applyFont="1" applyBorder="1" applyAlignment="1">
      <alignment horizontal="right"/>
    </xf>
    <xf numFmtId="43" fontId="5" fillId="0" borderId="19" xfId="41" applyFont="1" applyBorder="1" applyAlignment="1">
      <alignment horizontal="right"/>
    </xf>
    <xf numFmtId="43" fontId="5" fillId="33" borderId="20" xfId="41" applyFont="1" applyFill="1" applyBorder="1" applyAlignment="1" applyProtection="1">
      <alignment horizontal="center"/>
      <protection locked="0"/>
    </xf>
    <xf numFmtId="43" fontId="5" fillId="0" borderId="21" xfId="41" applyFont="1" applyBorder="1" applyAlignment="1">
      <alignment horizontal="right"/>
    </xf>
    <xf numFmtId="43" fontId="5" fillId="0" borderId="22" xfId="41" applyFont="1" applyBorder="1" applyAlignment="1">
      <alignment horizontal="right"/>
    </xf>
    <xf numFmtId="43" fontId="5" fillId="0" borderId="23" xfId="0" applyNumberFormat="1" applyFont="1" applyBorder="1" applyAlignment="1">
      <alignment horizontal="right"/>
    </xf>
    <xf numFmtId="14" fontId="5" fillId="33" borderId="11" xfId="0" applyNumberFormat="1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/>
      <protection locked="0"/>
    </xf>
    <xf numFmtId="43" fontId="5" fillId="33" borderId="11" xfId="41" applyFont="1" applyFill="1" applyBorder="1" applyAlignment="1" applyProtection="1">
      <alignment horizontal="right"/>
      <protection locked="0"/>
    </xf>
    <xf numFmtId="172" fontId="5" fillId="33" borderId="11" xfId="41" applyNumberFormat="1" applyFont="1" applyFill="1" applyBorder="1" applyAlignment="1" applyProtection="1">
      <alignment horizontal="right"/>
      <protection locked="0"/>
    </xf>
    <xf numFmtId="43" fontId="5" fillId="0" borderId="11" xfId="41" applyFont="1" applyBorder="1" applyAlignment="1">
      <alignment horizontal="right"/>
    </xf>
    <xf numFmtId="43" fontId="5" fillId="33" borderId="24" xfId="41" applyFont="1" applyFill="1" applyBorder="1" applyAlignment="1" applyProtection="1">
      <alignment horizontal="center"/>
      <protection locked="0"/>
    </xf>
    <xf numFmtId="43" fontId="5" fillId="0" borderId="25" xfId="0" applyNumberFormat="1" applyFont="1" applyBorder="1" applyAlignment="1">
      <alignment horizontal="right"/>
    </xf>
    <xf numFmtId="43" fontId="5" fillId="0" borderId="26" xfId="41" applyFont="1" applyBorder="1" applyAlignment="1">
      <alignment horizontal="right"/>
    </xf>
    <xf numFmtId="14" fontId="5" fillId="33" borderId="12" xfId="0" applyNumberFormat="1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/>
      <protection locked="0"/>
    </xf>
    <xf numFmtId="43" fontId="5" fillId="33" borderId="12" xfId="41" applyFont="1" applyFill="1" applyBorder="1" applyAlignment="1" applyProtection="1">
      <alignment horizontal="right"/>
      <protection locked="0"/>
    </xf>
    <xf numFmtId="172" fontId="5" fillId="33" borderId="12" xfId="41" applyNumberFormat="1" applyFont="1" applyFill="1" applyBorder="1" applyAlignment="1" applyProtection="1">
      <alignment horizontal="right"/>
      <protection locked="0"/>
    </xf>
    <xf numFmtId="43" fontId="5" fillId="0" borderId="12" xfId="41" applyFont="1" applyBorder="1" applyAlignment="1">
      <alignment horizontal="right"/>
    </xf>
    <xf numFmtId="43" fontId="5" fillId="0" borderId="27" xfId="41" applyFont="1" applyBorder="1" applyAlignment="1">
      <alignment horizontal="right"/>
    </xf>
    <xf numFmtId="43" fontId="5" fillId="33" borderId="28" xfId="4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3" fontId="4" fillId="0" borderId="0" xfId="41" applyFont="1" applyBorder="1" applyAlignment="1">
      <alignment horizontal="right"/>
    </xf>
    <xf numFmtId="172" fontId="4" fillId="0" borderId="0" xfId="41" applyNumberFormat="1" applyFont="1" applyBorder="1" applyAlignment="1">
      <alignment horizontal="right"/>
    </xf>
    <xf numFmtId="43" fontId="4" fillId="0" borderId="29" xfId="41" applyFont="1" applyBorder="1" applyAlignment="1">
      <alignment horizontal="right"/>
    </xf>
    <xf numFmtId="43" fontId="4" fillId="0" borderId="30" xfId="0" applyNumberFormat="1" applyFont="1" applyBorder="1" applyAlignment="1">
      <alignment horizontal="right"/>
    </xf>
    <xf numFmtId="43" fontId="5" fillId="0" borderId="0" xfId="41" applyFont="1" applyBorder="1" applyAlignment="1">
      <alignment horizontal="right"/>
    </xf>
    <xf numFmtId="172" fontId="5" fillId="0" borderId="0" xfId="41" applyNumberFormat="1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43" fontId="5" fillId="0" borderId="13" xfId="4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3" fontId="6" fillId="0" borderId="0" xfId="41" applyFont="1" applyAlignment="1">
      <alignment horizontal="right"/>
    </xf>
    <xf numFmtId="172" fontId="6" fillId="0" borderId="0" xfId="41" applyNumberFormat="1" applyFont="1" applyAlignment="1">
      <alignment horizontal="right"/>
    </xf>
    <xf numFmtId="43" fontId="6" fillId="0" borderId="0" xfId="41" applyFont="1" applyAlignment="1">
      <alignment horizontal="left"/>
    </xf>
    <xf numFmtId="0" fontId="6" fillId="0" borderId="0" xfId="0" applyFont="1" applyAlignment="1">
      <alignment horizontal="right"/>
    </xf>
    <xf numFmtId="43" fontId="4" fillId="0" borderId="31" xfId="41" applyFont="1" applyBorder="1" applyAlignment="1">
      <alignment horizontal="right"/>
    </xf>
    <xf numFmtId="43" fontId="5" fillId="33" borderId="31" xfId="41" applyFont="1" applyFill="1" applyBorder="1" applyAlignment="1" applyProtection="1">
      <alignment horizontal="right"/>
      <protection locked="0"/>
    </xf>
    <xf numFmtId="43" fontId="5" fillId="33" borderId="32" xfId="41" applyFont="1" applyFill="1" applyBorder="1" applyAlignment="1" applyProtection="1">
      <alignment horizontal="right"/>
      <protection locked="0"/>
    </xf>
    <xf numFmtId="43" fontId="5" fillId="33" borderId="33" xfId="41" applyFont="1" applyFill="1" applyBorder="1" applyAlignment="1" applyProtection="1">
      <alignment horizontal="right"/>
      <protection locked="0"/>
    </xf>
    <xf numFmtId="43" fontId="5" fillId="33" borderId="34" xfId="41" applyFont="1" applyFill="1" applyBorder="1" applyAlignment="1" applyProtection="1">
      <alignment horizontal="right"/>
      <protection locked="0"/>
    </xf>
    <xf numFmtId="43" fontId="5" fillId="0" borderId="0" xfId="41" applyFont="1" applyAlignment="1">
      <alignment horizontal="left"/>
    </xf>
    <xf numFmtId="43" fontId="5" fillId="0" borderId="35" xfId="41" applyFont="1" applyFill="1" applyBorder="1" applyAlignment="1" applyProtection="1">
      <alignment/>
      <protection locked="0"/>
    </xf>
    <xf numFmtId="43" fontId="5" fillId="0" borderId="0" xfId="41" applyFont="1" applyFill="1" applyBorder="1" applyAlignment="1">
      <alignment horizontal="left"/>
    </xf>
    <xf numFmtId="43" fontId="5" fillId="0" borderId="35" xfId="41" applyFont="1" applyFill="1" applyBorder="1" applyAlignment="1" applyProtection="1">
      <alignment/>
      <protection/>
    </xf>
    <xf numFmtId="43" fontId="5" fillId="33" borderId="13" xfId="41" applyFont="1" applyFill="1" applyBorder="1" applyAlignment="1" applyProtection="1">
      <alignment horizontal="left"/>
      <protection locked="0"/>
    </xf>
    <xf numFmtId="43" fontId="5" fillId="33" borderId="36" xfId="41" applyFont="1" applyFill="1" applyBorder="1" applyAlignment="1" applyProtection="1">
      <alignment horizontal="left"/>
      <protection locked="0"/>
    </xf>
    <xf numFmtId="43" fontId="0" fillId="33" borderId="13" xfId="41" applyFont="1" applyFill="1" applyBorder="1" applyAlignment="1">
      <alignment horizontal="left"/>
    </xf>
    <xf numFmtId="43" fontId="0" fillId="33" borderId="36" xfId="41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485775</xdr:colOff>
      <xdr:row>5</xdr:row>
      <xdr:rowOff>142875</xdr:rowOff>
    </xdr:to>
    <xdr:pic>
      <xdr:nvPicPr>
        <xdr:cNvPr id="1" name="Grafik 1" descr="Logo Gipfel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857250</xdr:colOff>
      <xdr:row>5</xdr:row>
      <xdr:rowOff>152400</xdr:rowOff>
    </xdr:to>
    <xdr:pic>
      <xdr:nvPicPr>
        <xdr:cNvPr id="1" name="Grafik 1" descr="Logo Gipfel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71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B5" sqref="B5"/>
    </sheetView>
  </sheetViews>
  <sheetFormatPr defaultColWidth="11.421875" defaultRowHeight="18" customHeight="1"/>
  <cols>
    <col min="1" max="1" width="10.7109375" style="52" customWidth="1"/>
    <col min="2" max="2" width="23.57421875" style="54" customWidth="1"/>
    <col min="3" max="3" width="12.7109375" style="54" customWidth="1"/>
    <col min="4" max="4" width="7.7109375" style="55" customWidth="1"/>
    <col min="5" max="5" width="7.7109375" style="56" customWidth="1"/>
    <col min="6" max="7" width="7.7109375" style="55" customWidth="1"/>
    <col min="8" max="8" width="8.7109375" style="55" customWidth="1"/>
    <col min="9" max="12" width="7.7109375" style="55" customWidth="1"/>
    <col min="13" max="13" width="9.57421875" style="55" bestFit="1" customWidth="1"/>
    <col min="14" max="14" width="8.28125" style="55" bestFit="1" customWidth="1"/>
    <col min="15" max="15" width="8.7109375" style="57" customWidth="1"/>
    <col min="16" max="16384" width="11.421875" style="54" customWidth="1"/>
  </cols>
  <sheetData>
    <row r="1" ht="18" customHeight="1">
      <c r="B1" s="53"/>
    </row>
    <row r="2" spans="2:13" ht="18" customHeight="1">
      <c r="B2" s="58"/>
      <c r="C2" s="52" t="s">
        <v>10</v>
      </c>
      <c r="D2" s="112"/>
      <c r="E2" s="112"/>
      <c r="F2" s="112"/>
      <c r="G2" s="112"/>
      <c r="I2" s="108" t="s">
        <v>33</v>
      </c>
      <c r="J2" s="112"/>
      <c r="K2" s="112"/>
      <c r="L2" s="112"/>
      <c r="M2" s="112"/>
    </row>
    <row r="3" spans="2:13" ht="18" customHeight="1">
      <c r="B3" s="58"/>
      <c r="C3" s="52" t="s">
        <v>11</v>
      </c>
      <c r="D3" s="113"/>
      <c r="E3" s="113"/>
      <c r="F3" s="113"/>
      <c r="G3" s="113"/>
      <c r="I3" s="108" t="s">
        <v>34</v>
      </c>
      <c r="J3" s="113"/>
      <c r="K3" s="113"/>
      <c r="L3" s="113"/>
      <c r="M3" s="113"/>
    </row>
    <row r="4" spans="2:13" ht="18" customHeight="1">
      <c r="B4" s="58"/>
      <c r="C4" s="52" t="s">
        <v>12</v>
      </c>
      <c r="D4" s="113"/>
      <c r="E4" s="113"/>
      <c r="F4" s="113"/>
      <c r="G4" s="113"/>
      <c r="J4" s="110" t="s">
        <v>35</v>
      </c>
      <c r="K4" s="111"/>
      <c r="L4" s="111"/>
      <c r="M4" s="111"/>
    </row>
    <row r="5" ht="18" customHeight="1">
      <c r="B5" s="53"/>
    </row>
    <row r="6" ht="18" customHeight="1">
      <c r="B6" s="53"/>
    </row>
    <row r="7" spans="1:15" s="24" customFormat="1" ht="51">
      <c r="A7" s="20" t="s">
        <v>0</v>
      </c>
      <c r="B7" s="21" t="s">
        <v>19</v>
      </c>
      <c r="C7" s="21" t="s">
        <v>2</v>
      </c>
      <c r="D7" s="22" t="s">
        <v>28</v>
      </c>
      <c r="E7" s="51" t="s">
        <v>29</v>
      </c>
      <c r="F7" s="22" t="s">
        <v>5</v>
      </c>
      <c r="G7" s="22" t="s">
        <v>21</v>
      </c>
      <c r="H7" s="23" t="s">
        <v>27</v>
      </c>
      <c r="I7" s="22" t="s">
        <v>36</v>
      </c>
      <c r="J7" s="22" t="s">
        <v>32</v>
      </c>
      <c r="K7" s="22" t="s">
        <v>7</v>
      </c>
      <c r="L7" s="22" t="s">
        <v>3</v>
      </c>
      <c r="M7" s="23" t="s">
        <v>31</v>
      </c>
      <c r="N7" s="23" t="s">
        <v>30</v>
      </c>
      <c r="O7" s="25" t="s">
        <v>9</v>
      </c>
    </row>
    <row r="8" spans="1:15" ht="18" customHeight="1">
      <c r="A8" s="59"/>
      <c r="B8" s="60"/>
      <c r="C8" s="60"/>
      <c r="D8" s="61"/>
      <c r="E8" s="62"/>
      <c r="F8" s="63">
        <v>0.7</v>
      </c>
      <c r="G8" s="63">
        <f>ROUND((E8*F8)/0.05,0)*0.05</f>
        <v>0</v>
      </c>
      <c r="H8" s="64">
        <f>D8+G8</f>
        <v>0</v>
      </c>
      <c r="I8" s="65"/>
      <c r="J8" s="66">
        <f>I8*50</f>
        <v>0</v>
      </c>
      <c r="K8" s="61"/>
      <c r="L8" s="63">
        <v>20</v>
      </c>
      <c r="M8" s="67">
        <f>J8+K8*L8</f>
        <v>0</v>
      </c>
      <c r="N8" s="104"/>
      <c r="O8" s="68">
        <f>H8+M8+N8</f>
        <v>0</v>
      </c>
    </row>
    <row r="9" spans="1:15" ht="18" customHeight="1">
      <c r="A9" s="69"/>
      <c r="B9" s="70"/>
      <c r="C9" s="70"/>
      <c r="D9" s="71"/>
      <c r="E9" s="72"/>
      <c r="F9" s="73">
        <v>0.7</v>
      </c>
      <c r="G9" s="73">
        <f aca="true" t="shared" si="0" ref="G9:G24">ROUND((E9*F9)/0.05,0)*0.05</f>
        <v>0</v>
      </c>
      <c r="H9" s="64">
        <f>D9+G9</f>
        <v>0</v>
      </c>
      <c r="I9" s="74"/>
      <c r="J9" s="73">
        <f>I9*50</f>
        <v>0</v>
      </c>
      <c r="K9" s="71"/>
      <c r="L9" s="73">
        <v>20</v>
      </c>
      <c r="M9" s="64">
        <f aca="true" t="shared" si="1" ref="M9:M23">J9+K9*L9</f>
        <v>0</v>
      </c>
      <c r="N9" s="105"/>
      <c r="O9" s="75">
        <f>H9+M9+N9</f>
        <v>0</v>
      </c>
    </row>
    <row r="10" spans="1:15" ht="18" customHeight="1">
      <c r="A10" s="69"/>
      <c r="B10" s="70"/>
      <c r="C10" s="70"/>
      <c r="D10" s="71"/>
      <c r="E10" s="72"/>
      <c r="F10" s="73">
        <v>0.7</v>
      </c>
      <c r="G10" s="73">
        <f t="shared" si="0"/>
        <v>0</v>
      </c>
      <c r="H10" s="64">
        <f>D10+G10</f>
        <v>0</v>
      </c>
      <c r="I10" s="74"/>
      <c r="J10" s="73">
        <f aca="true" t="shared" si="2" ref="J10:J24">I10*50</f>
        <v>0</v>
      </c>
      <c r="K10" s="71"/>
      <c r="L10" s="73">
        <v>20</v>
      </c>
      <c r="M10" s="76">
        <f t="shared" si="1"/>
        <v>0</v>
      </c>
      <c r="N10" s="106"/>
      <c r="O10" s="75">
        <f aca="true" t="shared" si="3" ref="O10:O24">H10+M10+N10</f>
        <v>0</v>
      </c>
    </row>
    <row r="11" spans="1:15" ht="18" customHeight="1">
      <c r="A11" s="69"/>
      <c r="B11" s="70"/>
      <c r="C11" s="70"/>
      <c r="D11" s="71"/>
      <c r="E11" s="72"/>
      <c r="F11" s="73">
        <v>0.7</v>
      </c>
      <c r="G11" s="73">
        <f t="shared" si="0"/>
        <v>0</v>
      </c>
      <c r="H11" s="64">
        <f>D11+G11</f>
        <v>0</v>
      </c>
      <c r="I11" s="74"/>
      <c r="J11" s="73">
        <f t="shared" si="2"/>
        <v>0</v>
      </c>
      <c r="K11" s="71"/>
      <c r="L11" s="73">
        <v>20</v>
      </c>
      <c r="M11" s="64">
        <f t="shared" si="1"/>
        <v>0</v>
      </c>
      <c r="N11" s="105"/>
      <c r="O11" s="75">
        <f t="shared" si="3"/>
        <v>0</v>
      </c>
    </row>
    <row r="12" spans="1:15" ht="18" customHeight="1">
      <c r="A12" s="69"/>
      <c r="B12" s="70"/>
      <c r="C12" s="70"/>
      <c r="D12" s="71"/>
      <c r="E12" s="72"/>
      <c r="F12" s="73">
        <v>0.7</v>
      </c>
      <c r="G12" s="73">
        <f t="shared" si="0"/>
        <v>0</v>
      </c>
      <c r="H12" s="64">
        <f aca="true" t="shared" si="4" ref="H12:H24">D12+G12</f>
        <v>0</v>
      </c>
      <c r="I12" s="74"/>
      <c r="J12" s="73">
        <f t="shared" si="2"/>
        <v>0</v>
      </c>
      <c r="K12" s="71"/>
      <c r="L12" s="73">
        <v>20</v>
      </c>
      <c r="M12" s="76">
        <f t="shared" si="1"/>
        <v>0</v>
      </c>
      <c r="N12" s="106"/>
      <c r="O12" s="75">
        <f t="shared" si="3"/>
        <v>0</v>
      </c>
    </row>
    <row r="13" spans="1:15" ht="18" customHeight="1">
      <c r="A13" s="69"/>
      <c r="B13" s="70"/>
      <c r="C13" s="70"/>
      <c r="D13" s="71"/>
      <c r="E13" s="72"/>
      <c r="F13" s="73">
        <v>0.7</v>
      </c>
      <c r="G13" s="73">
        <f t="shared" si="0"/>
        <v>0</v>
      </c>
      <c r="H13" s="64">
        <f t="shared" si="4"/>
        <v>0</v>
      </c>
      <c r="I13" s="74"/>
      <c r="J13" s="73">
        <f t="shared" si="2"/>
        <v>0</v>
      </c>
      <c r="K13" s="71"/>
      <c r="L13" s="73">
        <v>20</v>
      </c>
      <c r="M13" s="64">
        <f t="shared" si="1"/>
        <v>0</v>
      </c>
      <c r="N13" s="105"/>
      <c r="O13" s="75">
        <f t="shared" si="3"/>
        <v>0</v>
      </c>
    </row>
    <row r="14" spans="1:15" ht="18" customHeight="1">
      <c r="A14" s="69"/>
      <c r="B14" s="70"/>
      <c r="C14" s="70"/>
      <c r="D14" s="71"/>
      <c r="E14" s="72"/>
      <c r="F14" s="73">
        <v>0.7</v>
      </c>
      <c r="G14" s="73">
        <f t="shared" si="0"/>
        <v>0</v>
      </c>
      <c r="H14" s="64">
        <f t="shared" si="4"/>
        <v>0</v>
      </c>
      <c r="I14" s="74"/>
      <c r="J14" s="73">
        <f t="shared" si="2"/>
        <v>0</v>
      </c>
      <c r="K14" s="71"/>
      <c r="L14" s="73">
        <v>20</v>
      </c>
      <c r="M14" s="76">
        <f t="shared" si="1"/>
        <v>0</v>
      </c>
      <c r="N14" s="106"/>
      <c r="O14" s="75">
        <f t="shared" si="3"/>
        <v>0</v>
      </c>
    </row>
    <row r="15" spans="1:15" ht="18" customHeight="1">
      <c r="A15" s="69"/>
      <c r="B15" s="70"/>
      <c r="C15" s="70"/>
      <c r="D15" s="71"/>
      <c r="E15" s="72"/>
      <c r="F15" s="73">
        <v>0.7</v>
      </c>
      <c r="G15" s="73">
        <f t="shared" si="0"/>
        <v>0</v>
      </c>
      <c r="H15" s="64">
        <f t="shared" si="4"/>
        <v>0</v>
      </c>
      <c r="I15" s="74"/>
      <c r="J15" s="73">
        <f t="shared" si="2"/>
        <v>0</v>
      </c>
      <c r="K15" s="71"/>
      <c r="L15" s="73">
        <v>20</v>
      </c>
      <c r="M15" s="64">
        <f t="shared" si="1"/>
        <v>0</v>
      </c>
      <c r="N15" s="105"/>
      <c r="O15" s="75">
        <f t="shared" si="3"/>
        <v>0</v>
      </c>
    </row>
    <row r="16" spans="1:15" ht="18" customHeight="1">
      <c r="A16" s="69"/>
      <c r="B16" s="70"/>
      <c r="C16" s="70"/>
      <c r="D16" s="71"/>
      <c r="E16" s="72"/>
      <c r="F16" s="73">
        <v>0.7</v>
      </c>
      <c r="G16" s="73">
        <f t="shared" si="0"/>
        <v>0</v>
      </c>
      <c r="H16" s="64">
        <f t="shared" si="4"/>
        <v>0</v>
      </c>
      <c r="I16" s="74"/>
      <c r="J16" s="73">
        <f t="shared" si="2"/>
        <v>0</v>
      </c>
      <c r="K16" s="71"/>
      <c r="L16" s="73">
        <v>20</v>
      </c>
      <c r="M16" s="76">
        <f t="shared" si="1"/>
        <v>0</v>
      </c>
      <c r="N16" s="106"/>
      <c r="O16" s="75">
        <f t="shared" si="3"/>
        <v>0</v>
      </c>
    </row>
    <row r="17" spans="1:15" ht="18" customHeight="1">
      <c r="A17" s="69"/>
      <c r="B17" s="70"/>
      <c r="C17" s="70"/>
      <c r="D17" s="71"/>
      <c r="E17" s="72"/>
      <c r="F17" s="73">
        <v>0.7</v>
      </c>
      <c r="G17" s="73">
        <f t="shared" si="0"/>
        <v>0</v>
      </c>
      <c r="H17" s="64">
        <f t="shared" si="4"/>
        <v>0</v>
      </c>
      <c r="I17" s="74"/>
      <c r="J17" s="73">
        <f t="shared" si="2"/>
        <v>0</v>
      </c>
      <c r="K17" s="71"/>
      <c r="L17" s="73">
        <v>20</v>
      </c>
      <c r="M17" s="64">
        <f t="shared" si="1"/>
        <v>0</v>
      </c>
      <c r="N17" s="105"/>
      <c r="O17" s="75">
        <f t="shared" si="3"/>
        <v>0</v>
      </c>
    </row>
    <row r="18" spans="1:15" ht="18" customHeight="1">
      <c r="A18" s="69"/>
      <c r="B18" s="70"/>
      <c r="C18" s="70"/>
      <c r="D18" s="71"/>
      <c r="E18" s="72"/>
      <c r="F18" s="73">
        <v>0.7</v>
      </c>
      <c r="G18" s="73">
        <f t="shared" si="0"/>
        <v>0</v>
      </c>
      <c r="H18" s="64">
        <f t="shared" si="4"/>
        <v>0</v>
      </c>
      <c r="I18" s="74"/>
      <c r="J18" s="73">
        <f t="shared" si="2"/>
        <v>0</v>
      </c>
      <c r="K18" s="71"/>
      <c r="L18" s="73">
        <v>20</v>
      </c>
      <c r="M18" s="76">
        <f t="shared" si="1"/>
        <v>0</v>
      </c>
      <c r="N18" s="106"/>
      <c r="O18" s="75">
        <f t="shared" si="3"/>
        <v>0</v>
      </c>
    </row>
    <row r="19" spans="1:15" ht="18" customHeight="1">
      <c r="A19" s="69"/>
      <c r="B19" s="70"/>
      <c r="C19" s="70"/>
      <c r="D19" s="71"/>
      <c r="E19" s="72"/>
      <c r="F19" s="73">
        <v>0.7</v>
      </c>
      <c r="G19" s="73">
        <f t="shared" si="0"/>
        <v>0</v>
      </c>
      <c r="H19" s="64">
        <f t="shared" si="4"/>
        <v>0</v>
      </c>
      <c r="I19" s="74"/>
      <c r="J19" s="73">
        <f t="shared" si="2"/>
        <v>0</v>
      </c>
      <c r="K19" s="71"/>
      <c r="L19" s="73">
        <v>20</v>
      </c>
      <c r="M19" s="64">
        <f t="shared" si="1"/>
        <v>0</v>
      </c>
      <c r="N19" s="105"/>
      <c r="O19" s="75">
        <f t="shared" si="3"/>
        <v>0</v>
      </c>
    </row>
    <row r="20" spans="1:15" ht="18" customHeight="1">
      <c r="A20" s="69"/>
      <c r="B20" s="70"/>
      <c r="C20" s="70"/>
      <c r="D20" s="71"/>
      <c r="E20" s="72"/>
      <c r="F20" s="73">
        <v>0.7</v>
      </c>
      <c r="G20" s="73">
        <f t="shared" si="0"/>
        <v>0</v>
      </c>
      <c r="H20" s="64">
        <f t="shared" si="4"/>
        <v>0</v>
      </c>
      <c r="I20" s="74"/>
      <c r="J20" s="73">
        <f t="shared" si="2"/>
        <v>0</v>
      </c>
      <c r="K20" s="71"/>
      <c r="L20" s="73">
        <v>20</v>
      </c>
      <c r="M20" s="76">
        <f t="shared" si="1"/>
        <v>0</v>
      </c>
      <c r="N20" s="106"/>
      <c r="O20" s="75">
        <f t="shared" si="3"/>
        <v>0</v>
      </c>
    </row>
    <row r="21" spans="1:15" ht="18" customHeight="1">
      <c r="A21" s="69"/>
      <c r="B21" s="70"/>
      <c r="C21" s="70"/>
      <c r="D21" s="71"/>
      <c r="E21" s="72"/>
      <c r="F21" s="73">
        <v>0.7</v>
      </c>
      <c r="G21" s="73">
        <f t="shared" si="0"/>
        <v>0</v>
      </c>
      <c r="H21" s="64">
        <f t="shared" si="4"/>
        <v>0</v>
      </c>
      <c r="I21" s="74"/>
      <c r="J21" s="73">
        <f t="shared" si="2"/>
        <v>0</v>
      </c>
      <c r="K21" s="71"/>
      <c r="L21" s="73">
        <v>20</v>
      </c>
      <c r="M21" s="64">
        <f t="shared" si="1"/>
        <v>0</v>
      </c>
      <c r="N21" s="105"/>
      <c r="O21" s="75">
        <f t="shared" si="3"/>
        <v>0</v>
      </c>
    </row>
    <row r="22" spans="1:15" ht="18" customHeight="1">
      <c r="A22" s="69"/>
      <c r="B22" s="70"/>
      <c r="C22" s="70"/>
      <c r="D22" s="71"/>
      <c r="E22" s="72"/>
      <c r="F22" s="73">
        <v>0.7</v>
      </c>
      <c r="G22" s="73">
        <f t="shared" si="0"/>
        <v>0</v>
      </c>
      <c r="H22" s="64">
        <f t="shared" si="4"/>
        <v>0</v>
      </c>
      <c r="I22" s="74"/>
      <c r="J22" s="73">
        <f t="shared" si="2"/>
        <v>0</v>
      </c>
      <c r="K22" s="71"/>
      <c r="L22" s="73">
        <v>20</v>
      </c>
      <c r="M22" s="76">
        <f t="shared" si="1"/>
        <v>0</v>
      </c>
      <c r="N22" s="106"/>
      <c r="O22" s="75">
        <f t="shared" si="3"/>
        <v>0</v>
      </c>
    </row>
    <row r="23" spans="1:15" ht="18" customHeight="1">
      <c r="A23" s="69"/>
      <c r="B23" s="70"/>
      <c r="C23" s="70"/>
      <c r="D23" s="71"/>
      <c r="E23" s="72"/>
      <c r="F23" s="73">
        <v>0.7</v>
      </c>
      <c r="G23" s="73">
        <f t="shared" si="0"/>
        <v>0</v>
      </c>
      <c r="H23" s="64">
        <f t="shared" si="4"/>
        <v>0</v>
      </c>
      <c r="I23" s="74"/>
      <c r="J23" s="73">
        <f t="shared" si="2"/>
        <v>0</v>
      </c>
      <c r="K23" s="71"/>
      <c r="L23" s="73">
        <v>20</v>
      </c>
      <c r="M23" s="64">
        <f t="shared" si="1"/>
        <v>0</v>
      </c>
      <c r="N23" s="105"/>
      <c r="O23" s="75">
        <f t="shared" si="3"/>
        <v>0</v>
      </c>
    </row>
    <row r="24" spans="1:15" ht="18" customHeight="1">
      <c r="A24" s="77"/>
      <c r="B24" s="78"/>
      <c r="C24" s="78"/>
      <c r="D24" s="79"/>
      <c r="E24" s="80"/>
      <c r="F24" s="81">
        <v>0.7</v>
      </c>
      <c r="G24" s="81">
        <f t="shared" si="0"/>
        <v>0</v>
      </c>
      <c r="H24" s="82">
        <f t="shared" si="4"/>
        <v>0</v>
      </c>
      <c r="I24" s="83"/>
      <c r="J24" s="81">
        <f t="shared" si="2"/>
        <v>0</v>
      </c>
      <c r="K24" s="79"/>
      <c r="L24" s="81">
        <v>20</v>
      </c>
      <c r="M24" s="82">
        <f>J24+K24*L24</f>
        <v>0</v>
      </c>
      <c r="N24" s="107"/>
      <c r="O24" s="75">
        <f t="shared" si="3"/>
        <v>0</v>
      </c>
    </row>
    <row r="25" spans="1:15" s="85" customFormat="1" ht="18" customHeight="1" thickBot="1">
      <c r="A25" s="84"/>
      <c r="D25" s="86"/>
      <c r="E25" s="87"/>
      <c r="F25" s="86"/>
      <c r="G25" s="86"/>
      <c r="H25" s="88">
        <f>SUM(H8:H24)</f>
        <v>0</v>
      </c>
      <c r="I25" s="86"/>
      <c r="J25" s="86"/>
      <c r="K25" s="86"/>
      <c r="L25" s="86"/>
      <c r="M25" s="88">
        <f>SUM(M8:M24)</f>
        <v>0</v>
      </c>
      <c r="N25" s="103"/>
      <c r="O25" s="89">
        <f>SUM(O8:O24)</f>
        <v>0</v>
      </c>
    </row>
    <row r="26" spans="4:15" ht="18" customHeight="1" thickTop="1">
      <c r="D26" s="90"/>
      <c r="E26" s="91"/>
      <c r="F26" s="90"/>
      <c r="G26" s="90"/>
      <c r="H26" s="90"/>
      <c r="M26" s="90"/>
      <c r="N26" s="90"/>
      <c r="O26" s="92"/>
    </row>
    <row r="28" spans="1:15" ht="18" customHeight="1">
      <c r="A28" s="93"/>
      <c r="B28" s="93"/>
      <c r="C28" s="94"/>
      <c r="G28" s="95"/>
      <c r="H28" s="95"/>
      <c r="I28" s="95"/>
      <c r="L28" s="95"/>
      <c r="M28" s="95"/>
      <c r="N28" s="95"/>
      <c r="O28" s="96"/>
    </row>
    <row r="29" spans="1:15" s="98" customFormat="1" ht="18" customHeight="1">
      <c r="A29" s="97" t="s">
        <v>24</v>
      </c>
      <c r="B29" s="97" t="s">
        <v>25</v>
      </c>
      <c r="D29" s="99"/>
      <c r="E29" s="100"/>
      <c r="F29" s="99"/>
      <c r="G29" s="99" t="s">
        <v>23</v>
      </c>
      <c r="H29" s="99"/>
      <c r="I29" s="99"/>
      <c r="J29" s="99"/>
      <c r="K29" s="99"/>
      <c r="L29" s="101" t="s">
        <v>22</v>
      </c>
      <c r="M29" s="99"/>
      <c r="N29" s="99"/>
      <c r="O29" s="102"/>
    </row>
  </sheetData>
  <sheetProtection selectLockedCells="1"/>
  <mergeCells count="5">
    <mergeCell ref="D2:G2"/>
    <mergeCell ref="D3:G3"/>
    <mergeCell ref="D4:G4"/>
    <mergeCell ref="J2:M2"/>
    <mergeCell ref="J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I8" sqref="I8"/>
    </sheetView>
  </sheetViews>
  <sheetFormatPr defaultColWidth="11.421875" defaultRowHeight="18" customHeight="1"/>
  <cols>
    <col min="1" max="1" width="10.7109375" style="3" customWidth="1"/>
    <col min="2" max="2" width="23.57421875" style="0" customWidth="1"/>
    <col min="3" max="3" width="12.7109375" style="0" customWidth="1"/>
    <col min="4" max="4" width="8.7109375" style="1" customWidth="1"/>
    <col min="5" max="5" width="8.7109375" style="14" customWidth="1"/>
    <col min="6" max="7" width="8.7109375" style="1" customWidth="1"/>
    <col min="8" max="8" width="9.7109375" style="1" customWidth="1"/>
    <col min="9" max="12" width="8.7109375" style="1" customWidth="1"/>
    <col min="13" max="13" width="9.7109375" style="1" customWidth="1"/>
    <col min="14" max="14" width="9.7109375" style="2" customWidth="1"/>
  </cols>
  <sheetData>
    <row r="2" spans="2:13" ht="18" customHeight="1">
      <c r="B2" s="26"/>
      <c r="C2" s="3" t="s">
        <v>10</v>
      </c>
      <c r="D2" s="114" t="s">
        <v>13</v>
      </c>
      <c r="E2" s="114"/>
      <c r="F2" s="114"/>
      <c r="G2" s="114"/>
      <c r="I2" s="108" t="s">
        <v>33</v>
      </c>
      <c r="J2" s="112"/>
      <c r="K2" s="112"/>
      <c r="L2" s="112"/>
      <c r="M2" s="112"/>
    </row>
    <row r="3" spans="2:13" ht="18" customHeight="1">
      <c r="B3" s="26"/>
      <c r="C3" s="3" t="s">
        <v>11</v>
      </c>
      <c r="D3" s="115" t="s">
        <v>14</v>
      </c>
      <c r="E3" s="115"/>
      <c r="F3" s="115"/>
      <c r="G3" s="115"/>
      <c r="I3" s="108" t="s">
        <v>34</v>
      </c>
      <c r="J3" s="113"/>
      <c r="K3" s="113"/>
      <c r="L3" s="113"/>
      <c r="M3" s="113"/>
    </row>
    <row r="4" spans="2:13" ht="18" customHeight="1">
      <c r="B4" s="26"/>
      <c r="C4" s="3" t="s">
        <v>12</v>
      </c>
      <c r="D4" s="115" t="s">
        <v>15</v>
      </c>
      <c r="E4" s="115"/>
      <c r="F4" s="115"/>
      <c r="G4" s="115"/>
      <c r="I4" s="55"/>
      <c r="J4" s="110" t="s">
        <v>35</v>
      </c>
      <c r="K4" s="109"/>
      <c r="L4" s="109"/>
      <c r="M4" s="109"/>
    </row>
    <row r="7" spans="1:14" s="24" customFormat="1" ht="63.75">
      <c r="A7" s="20" t="s">
        <v>0</v>
      </c>
      <c r="B7" s="21" t="s">
        <v>19</v>
      </c>
      <c r="C7" s="21" t="s">
        <v>2</v>
      </c>
      <c r="D7" s="22" t="s">
        <v>20</v>
      </c>
      <c r="E7" s="49" t="s">
        <v>1</v>
      </c>
      <c r="F7" s="22" t="s">
        <v>5</v>
      </c>
      <c r="G7" s="22" t="s">
        <v>6</v>
      </c>
      <c r="H7" s="22" t="s">
        <v>27</v>
      </c>
      <c r="I7" s="22" t="s">
        <v>36</v>
      </c>
      <c r="J7" s="22" t="s">
        <v>26</v>
      </c>
      <c r="K7" s="22" t="s">
        <v>7</v>
      </c>
      <c r="L7" s="22" t="s">
        <v>3</v>
      </c>
      <c r="M7" s="22" t="s">
        <v>8</v>
      </c>
      <c r="N7" s="50" t="s">
        <v>9</v>
      </c>
    </row>
    <row r="8" spans="1:14" ht="18" customHeight="1">
      <c r="A8" s="27">
        <v>39529</v>
      </c>
      <c r="B8" s="28" t="s">
        <v>4</v>
      </c>
      <c r="C8" s="28" t="s">
        <v>16</v>
      </c>
      <c r="D8" s="29">
        <v>11.2</v>
      </c>
      <c r="E8" s="30"/>
      <c r="F8" s="4">
        <v>0.7</v>
      </c>
      <c r="G8" s="6">
        <f>ROUND((E8*F8)/0.05,0)*0.05</f>
        <v>0</v>
      </c>
      <c r="H8" s="4">
        <f>IF(D8="",G8,D8)</f>
        <v>11.2</v>
      </c>
      <c r="I8" s="39">
        <v>1</v>
      </c>
      <c r="J8" s="4">
        <v>50</v>
      </c>
      <c r="K8" s="29"/>
      <c r="L8" s="4">
        <v>20</v>
      </c>
      <c r="M8" s="4">
        <f>IF(I8="ja",50,K8*L8)</f>
        <v>0</v>
      </c>
      <c r="N8" s="5">
        <f>H8+M8</f>
        <v>11.2</v>
      </c>
    </row>
    <row r="9" spans="1:14" ht="18" customHeight="1">
      <c r="A9" s="31">
        <v>39599</v>
      </c>
      <c r="B9" s="32" t="s">
        <v>18</v>
      </c>
      <c r="C9" s="32" t="s">
        <v>17</v>
      </c>
      <c r="D9" s="33"/>
      <c r="E9" s="34">
        <v>155.2</v>
      </c>
      <c r="F9" s="6">
        <v>0.7</v>
      </c>
      <c r="G9" s="6">
        <f>ROUND((E9*F9)/0.05,0)*0.05</f>
        <v>108.65</v>
      </c>
      <c r="H9" s="6">
        <f aca="true" t="shared" si="0" ref="H9:H24">IF(D9="",G9,D9)</f>
        <v>108.65</v>
      </c>
      <c r="I9" s="40">
        <v>0.5</v>
      </c>
      <c r="J9" s="6">
        <v>25</v>
      </c>
      <c r="K9" s="33">
        <v>3</v>
      </c>
      <c r="L9" s="6">
        <v>20</v>
      </c>
      <c r="M9" s="6">
        <f>IF(I9="ja",50,K9*L9)</f>
        <v>60</v>
      </c>
      <c r="N9" s="7">
        <f>H9+M9</f>
        <v>168.65</v>
      </c>
    </row>
    <row r="10" spans="1:14" ht="18" customHeight="1">
      <c r="A10" s="31"/>
      <c r="B10" s="32"/>
      <c r="C10" s="32"/>
      <c r="D10" s="33"/>
      <c r="E10" s="34"/>
      <c r="F10" s="6">
        <v>0.7</v>
      </c>
      <c r="G10" s="6">
        <f aca="true" t="shared" si="1" ref="G10:G24">ROUND((E10*F10)/0.05,0)*0.05</f>
        <v>0</v>
      </c>
      <c r="H10" s="6">
        <f t="shared" si="0"/>
        <v>0</v>
      </c>
      <c r="I10" s="40"/>
      <c r="J10" s="6"/>
      <c r="K10" s="33"/>
      <c r="L10" s="6">
        <v>20</v>
      </c>
      <c r="M10" s="6">
        <f>IF(I10="ja",50,K10*L10)</f>
        <v>0</v>
      </c>
      <c r="N10" s="7">
        <f aca="true" t="shared" si="2" ref="N10:N24">H10+M10</f>
        <v>0</v>
      </c>
    </row>
    <row r="11" spans="1:14" ht="18" customHeight="1">
      <c r="A11" s="31"/>
      <c r="B11" s="32"/>
      <c r="C11" s="32"/>
      <c r="D11" s="33"/>
      <c r="E11" s="34"/>
      <c r="F11" s="6">
        <v>0.7</v>
      </c>
      <c r="G11" s="6">
        <f t="shared" si="1"/>
        <v>0</v>
      </c>
      <c r="H11" s="6">
        <f t="shared" si="0"/>
        <v>0</v>
      </c>
      <c r="I11" s="40"/>
      <c r="J11" s="6"/>
      <c r="K11" s="33"/>
      <c r="L11" s="6">
        <v>20</v>
      </c>
      <c r="M11" s="6">
        <f aca="true" t="shared" si="3" ref="M11:M24">IF(I11="ja",50,K11*L11)</f>
        <v>0</v>
      </c>
      <c r="N11" s="7">
        <f t="shared" si="2"/>
        <v>0</v>
      </c>
    </row>
    <row r="12" spans="1:14" ht="18" customHeight="1">
      <c r="A12" s="31"/>
      <c r="B12" s="32"/>
      <c r="C12" s="32"/>
      <c r="D12" s="33"/>
      <c r="E12" s="34"/>
      <c r="F12" s="6">
        <v>0.7</v>
      </c>
      <c r="G12" s="6">
        <f t="shared" si="1"/>
        <v>0</v>
      </c>
      <c r="H12" s="6">
        <f t="shared" si="0"/>
        <v>0</v>
      </c>
      <c r="I12" s="40"/>
      <c r="J12" s="6"/>
      <c r="K12" s="33"/>
      <c r="L12" s="6">
        <v>20</v>
      </c>
      <c r="M12" s="6">
        <f t="shared" si="3"/>
        <v>0</v>
      </c>
      <c r="N12" s="7">
        <f t="shared" si="2"/>
        <v>0</v>
      </c>
    </row>
    <row r="13" spans="1:14" ht="18" customHeight="1">
      <c r="A13" s="31"/>
      <c r="B13" s="32"/>
      <c r="C13" s="32"/>
      <c r="D13" s="33"/>
      <c r="E13" s="34"/>
      <c r="F13" s="6">
        <v>0.7</v>
      </c>
      <c r="G13" s="6">
        <f t="shared" si="1"/>
        <v>0</v>
      </c>
      <c r="H13" s="6">
        <f t="shared" si="0"/>
        <v>0</v>
      </c>
      <c r="I13" s="40"/>
      <c r="J13" s="6"/>
      <c r="K13" s="33"/>
      <c r="L13" s="6">
        <v>20</v>
      </c>
      <c r="M13" s="6">
        <f t="shared" si="3"/>
        <v>0</v>
      </c>
      <c r="N13" s="7">
        <f t="shared" si="2"/>
        <v>0</v>
      </c>
    </row>
    <row r="14" spans="1:14" ht="18" customHeight="1">
      <c r="A14" s="31"/>
      <c r="B14" s="32"/>
      <c r="C14" s="32"/>
      <c r="D14" s="33"/>
      <c r="E14" s="34"/>
      <c r="F14" s="6">
        <v>0.7</v>
      </c>
      <c r="G14" s="6">
        <f t="shared" si="1"/>
        <v>0</v>
      </c>
      <c r="H14" s="6">
        <f t="shared" si="0"/>
        <v>0</v>
      </c>
      <c r="I14" s="40"/>
      <c r="J14" s="6"/>
      <c r="K14" s="33"/>
      <c r="L14" s="6">
        <v>20</v>
      </c>
      <c r="M14" s="6">
        <f t="shared" si="3"/>
        <v>0</v>
      </c>
      <c r="N14" s="7">
        <f t="shared" si="2"/>
        <v>0</v>
      </c>
    </row>
    <row r="15" spans="1:14" ht="18" customHeight="1">
      <c r="A15" s="31"/>
      <c r="B15" s="32"/>
      <c r="C15" s="32"/>
      <c r="D15" s="33"/>
      <c r="E15" s="34"/>
      <c r="F15" s="6">
        <v>0.7</v>
      </c>
      <c r="G15" s="6">
        <f t="shared" si="1"/>
        <v>0</v>
      </c>
      <c r="H15" s="6">
        <f t="shared" si="0"/>
        <v>0</v>
      </c>
      <c r="I15" s="40"/>
      <c r="J15" s="6"/>
      <c r="K15" s="33"/>
      <c r="L15" s="6">
        <v>20</v>
      </c>
      <c r="M15" s="6">
        <f t="shared" si="3"/>
        <v>0</v>
      </c>
      <c r="N15" s="7">
        <f t="shared" si="2"/>
        <v>0</v>
      </c>
    </row>
    <row r="16" spans="1:14" ht="18" customHeight="1">
      <c r="A16" s="31"/>
      <c r="B16" s="32"/>
      <c r="C16" s="32"/>
      <c r="D16" s="33"/>
      <c r="E16" s="34"/>
      <c r="F16" s="6">
        <v>0.7</v>
      </c>
      <c r="G16" s="6">
        <f t="shared" si="1"/>
        <v>0</v>
      </c>
      <c r="H16" s="6">
        <f t="shared" si="0"/>
        <v>0</v>
      </c>
      <c r="I16" s="40"/>
      <c r="J16" s="6"/>
      <c r="K16" s="33"/>
      <c r="L16" s="6">
        <v>20</v>
      </c>
      <c r="M16" s="6">
        <f t="shared" si="3"/>
        <v>0</v>
      </c>
      <c r="N16" s="7">
        <f t="shared" si="2"/>
        <v>0</v>
      </c>
    </row>
    <row r="17" spans="1:14" ht="18" customHeight="1">
      <c r="A17" s="31"/>
      <c r="B17" s="32"/>
      <c r="C17" s="32"/>
      <c r="D17" s="33"/>
      <c r="E17" s="34"/>
      <c r="F17" s="6">
        <v>0.7</v>
      </c>
      <c r="G17" s="6">
        <f t="shared" si="1"/>
        <v>0</v>
      </c>
      <c r="H17" s="6">
        <f t="shared" si="0"/>
        <v>0</v>
      </c>
      <c r="I17" s="40"/>
      <c r="J17" s="6"/>
      <c r="K17" s="33"/>
      <c r="L17" s="6">
        <v>20</v>
      </c>
      <c r="M17" s="6">
        <f t="shared" si="3"/>
        <v>0</v>
      </c>
      <c r="N17" s="7">
        <f t="shared" si="2"/>
        <v>0</v>
      </c>
    </row>
    <row r="18" spans="1:14" ht="18" customHeight="1">
      <c r="A18" s="31"/>
      <c r="B18" s="32"/>
      <c r="C18" s="32"/>
      <c r="D18" s="33"/>
      <c r="E18" s="34"/>
      <c r="F18" s="6">
        <v>0.7</v>
      </c>
      <c r="G18" s="6">
        <f t="shared" si="1"/>
        <v>0</v>
      </c>
      <c r="H18" s="6">
        <f t="shared" si="0"/>
        <v>0</v>
      </c>
      <c r="I18" s="40"/>
      <c r="J18" s="6"/>
      <c r="K18" s="33"/>
      <c r="L18" s="6">
        <v>20</v>
      </c>
      <c r="M18" s="6">
        <f t="shared" si="3"/>
        <v>0</v>
      </c>
      <c r="N18" s="7">
        <f t="shared" si="2"/>
        <v>0</v>
      </c>
    </row>
    <row r="19" spans="1:14" ht="18" customHeight="1">
      <c r="A19" s="31"/>
      <c r="B19" s="32"/>
      <c r="C19" s="32"/>
      <c r="D19" s="33"/>
      <c r="E19" s="34"/>
      <c r="F19" s="6">
        <v>0.7</v>
      </c>
      <c r="G19" s="6">
        <f t="shared" si="1"/>
        <v>0</v>
      </c>
      <c r="H19" s="6">
        <f t="shared" si="0"/>
        <v>0</v>
      </c>
      <c r="I19" s="40"/>
      <c r="J19" s="6"/>
      <c r="K19" s="33"/>
      <c r="L19" s="6">
        <v>20</v>
      </c>
      <c r="M19" s="6">
        <f t="shared" si="3"/>
        <v>0</v>
      </c>
      <c r="N19" s="7">
        <f t="shared" si="2"/>
        <v>0</v>
      </c>
    </row>
    <row r="20" spans="1:14" ht="18" customHeight="1">
      <c r="A20" s="31"/>
      <c r="B20" s="32"/>
      <c r="C20" s="32"/>
      <c r="D20" s="33"/>
      <c r="E20" s="34"/>
      <c r="F20" s="6">
        <v>0.7</v>
      </c>
      <c r="G20" s="6">
        <f t="shared" si="1"/>
        <v>0</v>
      </c>
      <c r="H20" s="6">
        <f t="shared" si="0"/>
        <v>0</v>
      </c>
      <c r="I20" s="40"/>
      <c r="J20" s="6"/>
      <c r="K20" s="33"/>
      <c r="L20" s="6">
        <v>20</v>
      </c>
      <c r="M20" s="6">
        <f t="shared" si="3"/>
        <v>0</v>
      </c>
      <c r="N20" s="7">
        <f t="shared" si="2"/>
        <v>0</v>
      </c>
    </row>
    <row r="21" spans="1:14" ht="18" customHeight="1">
      <c r="A21" s="31"/>
      <c r="B21" s="32"/>
      <c r="C21" s="32"/>
      <c r="D21" s="33"/>
      <c r="E21" s="34"/>
      <c r="F21" s="6">
        <v>0.7</v>
      </c>
      <c r="G21" s="6">
        <f t="shared" si="1"/>
        <v>0</v>
      </c>
      <c r="H21" s="6">
        <f t="shared" si="0"/>
        <v>0</v>
      </c>
      <c r="I21" s="40"/>
      <c r="J21" s="6"/>
      <c r="K21" s="33"/>
      <c r="L21" s="6">
        <v>20</v>
      </c>
      <c r="M21" s="6">
        <f t="shared" si="3"/>
        <v>0</v>
      </c>
      <c r="N21" s="7">
        <f t="shared" si="2"/>
        <v>0</v>
      </c>
    </row>
    <row r="22" spans="1:14" ht="18" customHeight="1">
      <c r="A22" s="31"/>
      <c r="B22" s="32"/>
      <c r="C22" s="32"/>
      <c r="D22" s="33"/>
      <c r="E22" s="34"/>
      <c r="F22" s="6">
        <v>0.7</v>
      </c>
      <c r="G22" s="6">
        <f t="shared" si="1"/>
        <v>0</v>
      </c>
      <c r="H22" s="6">
        <f t="shared" si="0"/>
        <v>0</v>
      </c>
      <c r="I22" s="40"/>
      <c r="J22" s="6"/>
      <c r="K22" s="33"/>
      <c r="L22" s="6">
        <v>20</v>
      </c>
      <c r="M22" s="6">
        <f t="shared" si="3"/>
        <v>0</v>
      </c>
      <c r="N22" s="7">
        <f t="shared" si="2"/>
        <v>0</v>
      </c>
    </row>
    <row r="23" spans="1:14" ht="18" customHeight="1">
      <c r="A23" s="31"/>
      <c r="B23" s="32"/>
      <c r="C23" s="32"/>
      <c r="D23" s="33"/>
      <c r="E23" s="34"/>
      <c r="F23" s="6">
        <v>0.7</v>
      </c>
      <c r="G23" s="6">
        <f t="shared" si="1"/>
        <v>0</v>
      </c>
      <c r="H23" s="6">
        <f t="shared" si="0"/>
        <v>0</v>
      </c>
      <c r="I23" s="40"/>
      <c r="J23" s="6"/>
      <c r="K23" s="33"/>
      <c r="L23" s="6">
        <v>20</v>
      </c>
      <c r="M23" s="6">
        <f t="shared" si="3"/>
        <v>0</v>
      </c>
      <c r="N23" s="7">
        <f t="shared" si="2"/>
        <v>0</v>
      </c>
    </row>
    <row r="24" spans="1:14" ht="18" customHeight="1">
      <c r="A24" s="35"/>
      <c r="B24" s="36"/>
      <c r="C24" s="36"/>
      <c r="D24" s="37"/>
      <c r="E24" s="38"/>
      <c r="F24" s="8">
        <v>0.7</v>
      </c>
      <c r="G24" s="6">
        <f t="shared" si="1"/>
        <v>0</v>
      </c>
      <c r="H24" s="8">
        <f t="shared" si="0"/>
        <v>0</v>
      </c>
      <c r="I24" s="41"/>
      <c r="J24" s="8"/>
      <c r="K24" s="37"/>
      <c r="L24" s="8">
        <v>20</v>
      </c>
      <c r="M24" s="8">
        <f t="shared" si="3"/>
        <v>0</v>
      </c>
      <c r="N24" s="9">
        <f t="shared" si="2"/>
        <v>0</v>
      </c>
    </row>
    <row r="25" spans="1:14" s="43" customFormat="1" ht="18" customHeight="1" thickBot="1">
      <c r="A25" s="42"/>
      <c r="D25" s="44"/>
      <c r="E25" s="45"/>
      <c r="F25" s="46"/>
      <c r="G25" s="44"/>
      <c r="H25" s="47">
        <f>SUM(H8:H24)</f>
        <v>119.85000000000001</v>
      </c>
      <c r="I25" s="46"/>
      <c r="J25" s="46"/>
      <c r="K25" s="46"/>
      <c r="L25" s="46"/>
      <c r="M25" s="47">
        <f>SUM(M8:M24)</f>
        <v>60</v>
      </c>
      <c r="N25" s="48">
        <f>SUM(N8:N24)</f>
        <v>179.85</v>
      </c>
    </row>
    <row r="26" ht="18" customHeight="1" thickTop="1"/>
    <row r="27" ht="18" customHeight="1">
      <c r="E27" s="1"/>
    </row>
    <row r="28" spans="1:14" ht="18" customHeight="1">
      <c r="A28" s="13"/>
      <c r="B28" s="13"/>
      <c r="C28" s="10"/>
      <c r="E28" s="1"/>
      <c r="G28" s="11"/>
      <c r="H28" s="11"/>
      <c r="I28" s="11"/>
      <c r="L28" s="11"/>
      <c r="M28" s="11"/>
      <c r="N28" s="12"/>
    </row>
    <row r="29" spans="1:14" s="16" customFormat="1" ht="18" customHeight="1">
      <c r="A29" s="15" t="s">
        <v>24</v>
      </c>
      <c r="B29" s="15" t="s">
        <v>25</v>
      </c>
      <c r="D29" s="17"/>
      <c r="E29" s="17"/>
      <c r="F29" s="17"/>
      <c r="G29" s="17" t="s">
        <v>23</v>
      </c>
      <c r="H29" s="17"/>
      <c r="I29" s="17"/>
      <c r="J29" s="17"/>
      <c r="K29" s="17"/>
      <c r="L29" s="18" t="s">
        <v>22</v>
      </c>
      <c r="M29" s="17"/>
      <c r="N29" s="19"/>
    </row>
    <row r="30" ht="18" customHeight="1">
      <c r="E30" s="1"/>
    </row>
    <row r="31" ht="18" customHeight="1">
      <c r="E31" s="1"/>
    </row>
  </sheetData>
  <sheetProtection sheet="1" objects="1" scenarios="1" selectLockedCells="1" selectUnlockedCells="1"/>
  <mergeCells count="5">
    <mergeCell ref="D2:G2"/>
    <mergeCell ref="D3:G3"/>
    <mergeCell ref="D4:G4"/>
    <mergeCell ref="J2:M2"/>
    <mergeCell ref="J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BBMV</dc:title>
  <dc:subject>Sitzungs- + Spesenformular</dc:subject>
  <dc:creator>Urs Bearth</dc:creator>
  <cp:keywords/>
  <dc:description/>
  <cp:lastModifiedBy>Peter Signer</cp:lastModifiedBy>
  <cp:lastPrinted>2009-01-19T07:26:43Z</cp:lastPrinted>
  <dcterms:created xsi:type="dcterms:W3CDTF">2008-09-23T11:31:57Z</dcterms:created>
  <dcterms:modified xsi:type="dcterms:W3CDTF">2012-03-13T15:58:29Z</dcterms:modified>
  <cp:category/>
  <cp:version/>
  <cp:contentType/>
  <cp:contentStatus/>
</cp:coreProperties>
</file>